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lie\Desktop\"/>
    </mc:Choice>
  </mc:AlternateContent>
  <xr:revisionPtr revIDLastSave="0" documentId="8_{F57338D7-F289-4037-80A7-15CEC16652B8}" xr6:coauthVersionLast="47" xr6:coauthVersionMax="47" xr10:uidLastSave="{00000000-0000-0000-0000-000000000000}"/>
  <bookViews>
    <workbookView xWindow="24" yWindow="624" windowWidth="23016" windowHeight="12336" activeTab="1" xr2:uid="{A3DCD661-95B5-42E0-A2A2-F12841CFC127}"/>
  </bookViews>
  <sheets>
    <sheet name="formation" sheetId="3" r:id="rId1"/>
    <sheet name="écoles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3" i="1" l="1"/>
  <c r="E18" i="3"/>
  <c r="C29" i="1"/>
  <c r="C28" i="1"/>
  <c r="E28" i="1" s="1"/>
  <c r="C49" i="1"/>
  <c r="C66" i="1"/>
  <c r="C18" i="3"/>
  <c r="D18" i="3" s="1"/>
  <c r="C17" i="3"/>
  <c r="D17" i="3" s="1"/>
  <c r="E17" i="3" l="1"/>
  <c r="E20" i="3" s="1"/>
  <c r="D16" i="3"/>
  <c r="D20" i="3" s="1"/>
  <c r="E66" i="1" l="1"/>
  <c r="C52" i="1"/>
  <c r="E52" i="1" s="1"/>
  <c r="C43" i="1" l="1"/>
  <c r="D43" i="1" l="1"/>
  <c r="E43" i="1"/>
  <c r="C42" i="1"/>
  <c r="C39" i="1"/>
  <c r="E39" i="1" s="1"/>
  <c r="C61" i="1"/>
  <c r="C60" i="1"/>
  <c r="D66" i="1"/>
  <c r="C65" i="1"/>
  <c r="E65" i="1" s="1"/>
  <c r="C64" i="1"/>
  <c r="C54" i="1"/>
  <c r="C53" i="1"/>
  <c r="D52" i="1"/>
  <c r="C40" i="1"/>
  <c r="C41" i="1"/>
  <c r="C44" i="1"/>
  <c r="C45" i="1"/>
  <c r="C46" i="1"/>
  <c r="C47" i="1"/>
  <c r="C48" i="1"/>
  <c r="C35" i="1"/>
  <c r="C30" i="1"/>
  <c r="C36" i="1"/>
  <c r="C34" i="1"/>
  <c r="B12" i="1"/>
  <c r="C57" i="1" s="1"/>
  <c r="D29" i="1" l="1"/>
  <c r="E29" i="1"/>
  <c r="D57" i="1"/>
  <c r="D56" i="1" s="1"/>
  <c r="E57" i="1"/>
  <c r="D49" i="1"/>
  <c r="E49" i="1"/>
  <c r="D45" i="1"/>
  <c r="E45" i="1"/>
  <c r="D34" i="1"/>
  <c r="E34" i="1"/>
  <c r="D53" i="1"/>
  <c r="E53" i="1"/>
  <c r="E51" i="1" s="1"/>
  <c r="D42" i="1"/>
  <c r="E42" i="1"/>
  <c r="D44" i="1"/>
  <c r="E44" i="1"/>
  <c r="D36" i="1"/>
  <c r="E36" i="1"/>
  <c r="D35" i="1"/>
  <c r="E35" i="1"/>
  <c r="D47" i="1"/>
  <c r="E47" i="1"/>
  <c r="D41" i="1"/>
  <c r="E41" i="1"/>
  <c r="D54" i="1"/>
  <c r="E54" i="1"/>
  <c r="D60" i="1"/>
  <c r="E60" i="1"/>
  <c r="D65" i="1"/>
  <c r="D48" i="1"/>
  <c r="E48" i="1"/>
  <c r="D30" i="1"/>
  <c r="E30" i="1"/>
  <c r="D33" i="1"/>
  <c r="E33" i="1"/>
  <c r="D46" i="1"/>
  <c r="E46" i="1"/>
  <c r="D40" i="1"/>
  <c r="E40" i="1"/>
  <c r="D64" i="1"/>
  <c r="E64" i="1"/>
  <c r="D61" i="1"/>
  <c r="E61" i="1"/>
  <c r="D28" i="1"/>
  <c r="E59" i="1" l="1"/>
  <c r="E32" i="1"/>
  <c r="E27" i="1"/>
  <c r="D63" i="1"/>
  <c r="D59" i="1"/>
  <c r="E56" i="1"/>
  <c r="E38" i="1"/>
  <c r="D32" i="1"/>
  <c r="E63" i="1"/>
  <c r="D27" i="1"/>
  <c r="D51" i="1"/>
  <c r="D39" i="1"/>
  <c r="E68" i="1" l="1"/>
  <c r="D38" i="1"/>
  <c r="D68" i="1" s="1"/>
</calcChain>
</file>

<file path=xl/sharedStrings.xml><?xml version="1.0" encoding="utf-8"?>
<sst xmlns="http://schemas.openxmlformats.org/spreadsheetml/2006/main" count="86" uniqueCount="66">
  <si>
    <t>Nom de la structure</t>
  </si>
  <si>
    <t>Nombre de territoires signataires</t>
  </si>
  <si>
    <t>Nombre de communes</t>
  </si>
  <si>
    <t>Nombre d'écoles</t>
  </si>
  <si>
    <t>dont école de plus de 400 élèves</t>
  </si>
  <si>
    <t>Nombre de classes avec sensibilisation</t>
  </si>
  <si>
    <t>Nombre d'années scolaires avec ateliers</t>
  </si>
  <si>
    <t>Nombre d'ateliers</t>
  </si>
  <si>
    <t>Mise en œuvre</t>
  </si>
  <si>
    <t>Nombre de personnes à former - PDES</t>
  </si>
  <si>
    <t>Nombre de personnes à former - ateliers</t>
  </si>
  <si>
    <t>Structure prestataire</t>
  </si>
  <si>
    <t>Forfait jour PDES</t>
  </si>
  <si>
    <t>Forfait jour atelier</t>
  </si>
  <si>
    <t>Jours</t>
  </si>
  <si>
    <t>Quantité</t>
  </si>
  <si>
    <t>Total</t>
  </si>
  <si>
    <t>Prise en main outils PDES</t>
  </si>
  <si>
    <t>Prise en main outils animation</t>
  </si>
  <si>
    <t>Coordination</t>
  </si>
  <si>
    <t>LANCEMENT</t>
  </si>
  <si>
    <t>Réunion de cadrage à l'echelle du territoire</t>
  </si>
  <si>
    <t>Réunion publique de lancement</t>
  </si>
  <si>
    <t>Evénement de lancement à l'école &amp; constitution du comité</t>
  </si>
  <si>
    <t>DIAGNOSTIC</t>
  </si>
  <si>
    <t>Lancement du diag</t>
  </si>
  <si>
    <t>Recueil d'informations</t>
  </si>
  <si>
    <t xml:space="preserve">Entretiens </t>
  </si>
  <si>
    <t>Diagnostic accessibilité</t>
  </si>
  <si>
    <t>Diagnostic mobilité</t>
  </si>
  <si>
    <t xml:space="preserve">     &gt; Observation sur site</t>
  </si>
  <si>
    <t xml:space="preserve">     &gt; Communication / diffusion questionnaire</t>
  </si>
  <si>
    <t>Analyse</t>
  </si>
  <si>
    <t>Formalisation support de restitution diagnostic</t>
  </si>
  <si>
    <r>
      <t xml:space="preserve">Réunion comité MOBY pour restitution </t>
    </r>
    <r>
      <rPr>
        <i/>
        <sz val="11"/>
        <color theme="1"/>
        <rFont val="Calibri"/>
        <family val="2"/>
        <scheme val="minor"/>
      </rPr>
      <t>(et déf plan actions)</t>
    </r>
  </si>
  <si>
    <t>Surcoût école de plus de 400 élèves</t>
  </si>
  <si>
    <t>PLAN D’ACTIONS</t>
  </si>
  <si>
    <t>Elaboration d'un plan d'actions</t>
  </si>
  <si>
    <t>Accompagnement mise en place des actions</t>
  </si>
  <si>
    <t>ATELIERS</t>
  </si>
  <si>
    <t>Nombre de jours par classe</t>
  </si>
  <si>
    <t>SUIVI D'INDICATEURS</t>
  </si>
  <si>
    <t>Diffusion questionnaire final (bilan carbone + santé/comportements)</t>
  </si>
  <si>
    <t>Analyse &amp; formalisation support de restitution diagnostic</t>
  </si>
  <si>
    <t xml:space="preserve">BILAN </t>
  </si>
  <si>
    <t>Pérennisation</t>
  </si>
  <si>
    <t>Final</t>
  </si>
  <si>
    <t>par territoire</t>
  </si>
  <si>
    <t>par commune</t>
  </si>
  <si>
    <t>par école</t>
  </si>
  <si>
    <t>autre</t>
  </si>
  <si>
    <t>Evénement de clôture optionnel si budgetisé avec la collectivité</t>
  </si>
  <si>
    <t>Nombre d'écoles avec événement de clôture (si budgétisé avec la collectivité)</t>
  </si>
  <si>
    <t>coûts chargés environnés</t>
  </si>
  <si>
    <t>Bordereau de prix prestataire Moby - Opérationnel élémentaire</t>
  </si>
  <si>
    <t>PRISE EN MAIN ET COORDINATION</t>
  </si>
  <si>
    <t>1 animateur</t>
  </si>
  <si>
    <t>Nb de jours</t>
  </si>
  <si>
    <t>Bordereau de prix prestataire Moby - Formation</t>
  </si>
  <si>
    <t>FORMATION</t>
  </si>
  <si>
    <t>Formation PDES</t>
  </si>
  <si>
    <t>Formation animation</t>
  </si>
  <si>
    <t>Nb de jour</t>
  </si>
  <si>
    <t>Vert&amp;co</t>
  </si>
  <si>
    <t>1 chargé de mission</t>
  </si>
  <si>
    <t>Vert&amp;Co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</si>
</sst>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#,##0\ &quot;€&quot;;[Red]\-#,##0\ &quot;€&quot;"/>
    <numFmt numFmtId="164" formatCode="#,##0\ &quot;€&quot;"/>
  </numFmts>
  <fonts count="9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4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left" vertical="center"/>
    </xf>
    <xf numFmtId="0" fontId="0" fillId="2" borderId="0" xfId="0" applyFill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1" fillId="3" borderId="3" xfId="0" applyFont="1" applyFill="1" applyBorder="1" applyAlignment="1">
      <alignment vertical="center"/>
    </xf>
    <xf numFmtId="0" fontId="3" fillId="3" borderId="4" xfId="0" applyFont="1" applyFill="1" applyBorder="1" applyAlignment="1">
      <alignment vertical="center"/>
    </xf>
    <xf numFmtId="0" fontId="3" fillId="3" borderId="4" xfId="0" applyFont="1" applyFill="1" applyBorder="1" applyAlignment="1">
      <alignment horizontal="right" vertical="center"/>
    </xf>
    <xf numFmtId="0" fontId="0" fillId="4" borderId="3" xfId="0" applyFill="1" applyBorder="1" applyAlignment="1">
      <alignment horizontal="left" vertical="center"/>
    </xf>
    <xf numFmtId="0" fontId="4" fillId="4" borderId="4" xfId="0" applyFont="1" applyFill="1" applyBorder="1" applyAlignment="1">
      <alignment vertical="center"/>
    </xf>
    <xf numFmtId="0" fontId="0" fillId="5" borderId="3" xfId="0" applyFill="1" applyBorder="1" applyAlignment="1">
      <alignment horizontal="left" vertical="center"/>
    </xf>
    <xf numFmtId="0" fontId="4" fillId="5" borderId="4" xfId="0" applyFont="1" applyFill="1" applyBorder="1" applyAlignment="1">
      <alignment vertical="center"/>
    </xf>
    <xf numFmtId="0" fontId="0" fillId="2" borderId="3" xfId="0" applyFill="1" applyBorder="1" applyAlignment="1">
      <alignment vertical="center"/>
    </xf>
    <xf numFmtId="0" fontId="2" fillId="2" borderId="4" xfId="0" applyFont="1" applyFill="1" applyBorder="1" applyAlignment="1">
      <alignment horizontal="center" vertical="center"/>
    </xf>
    <xf numFmtId="0" fontId="0" fillId="5" borderId="4" xfId="0" applyFill="1" applyBorder="1" applyAlignment="1">
      <alignment horizontal="right" vertical="center"/>
    </xf>
    <xf numFmtId="0" fontId="0" fillId="6" borderId="3" xfId="0" applyFill="1" applyBorder="1" applyAlignment="1">
      <alignment horizontal="left" vertical="center"/>
    </xf>
    <xf numFmtId="0" fontId="0" fillId="6" borderId="4" xfId="0" applyFill="1" applyBorder="1" applyAlignment="1">
      <alignment horizontal="right" vertical="center"/>
    </xf>
    <xf numFmtId="0" fontId="0" fillId="2" borderId="3" xfId="0" applyFill="1" applyBorder="1" applyAlignment="1">
      <alignment horizontal="left" vertical="center"/>
    </xf>
    <xf numFmtId="0" fontId="0" fillId="2" borderId="4" xfId="0" applyFill="1" applyBorder="1" applyAlignment="1">
      <alignment vertical="center"/>
    </xf>
    <xf numFmtId="0" fontId="0" fillId="2" borderId="4" xfId="0" applyFill="1" applyBorder="1" applyAlignment="1">
      <alignment horizontal="right" vertical="center"/>
    </xf>
    <xf numFmtId="0" fontId="0" fillId="7" borderId="3" xfId="0" applyFill="1" applyBorder="1" applyAlignment="1">
      <alignment horizontal="left" vertical="center"/>
    </xf>
    <xf numFmtId="0" fontId="0" fillId="7" borderId="4" xfId="0" applyFill="1" applyBorder="1" applyAlignment="1">
      <alignment horizontal="right" vertical="center"/>
    </xf>
    <xf numFmtId="0" fontId="0" fillId="6" borderId="4" xfId="0" applyFill="1" applyBorder="1" applyAlignment="1">
      <alignment vertical="center"/>
    </xf>
    <xf numFmtId="0" fontId="4" fillId="6" borderId="3" xfId="0" applyFont="1" applyFill="1" applyBorder="1" applyAlignment="1">
      <alignment vertical="center"/>
    </xf>
    <xf numFmtId="0" fontId="4" fillId="6" borderId="4" xfId="0" applyFont="1" applyFill="1" applyBorder="1" applyAlignment="1">
      <alignment horizontal="right" vertical="center"/>
    </xf>
    <xf numFmtId="0" fontId="0" fillId="6" borderId="3" xfId="0" applyFill="1" applyBorder="1" applyAlignment="1">
      <alignment vertical="center"/>
    </xf>
    <xf numFmtId="6" fontId="6" fillId="2" borderId="4" xfId="0" applyNumberFormat="1" applyFont="1" applyFill="1" applyBorder="1" applyAlignment="1">
      <alignment horizontal="left" vertical="center"/>
    </xf>
    <xf numFmtId="0" fontId="4" fillId="4" borderId="4" xfId="0" applyFont="1" applyFill="1" applyBorder="1" applyAlignment="1">
      <alignment horizontal="right" vertical="center"/>
    </xf>
    <xf numFmtId="6" fontId="6" fillId="2" borderId="4" xfId="0" applyNumberFormat="1" applyFont="1" applyFill="1" applyBorder="1" applyAlignment="1">
      <alignment horizontal="right" vertical="center"/>
    </xf>
    <xf numFmtId="0" fontId="0" fillId="4" borderId="0" xfId="0" applyFill="1" applyAlignment="1">
      <alignment vertical="center"/>
    </xf>
    <xf numFmtId="0" fontId="4" fillId="2" borderId="1" xfId="0" applyFont="1" applyFill="1" applyBorder="1" applyAlignment="1">
      <alignment horizontal="right" vertical="center"/>
    </xf>
    <xf numFmtId="0" fontId="2" fillId="0" borderId="0" xfId="0" applyFont="1"/>
    <xf numFmtId="0" fontId="0" fillId="5" borderId="0" xfId="0" applyFill="1" applyAlignment="1">
      <alignment vertical="center"/>
    </xf>
    <xf numFmtId="0" fontId="0" fillId="7" borderId="0" xfId="0" applyFill="1" applyAlignment="1">
      <alignment vertical="center"/>
    </xf>
    <xf numFmtId="0" fontId="0" fillId="6" borderId="0" xfId="0" applyFill="1" applyAlignment="1">
      <alignment vertical="center"/>
    </xf>
    <xf numFmtId="0" fontId="0" fillId="8" borderId="0" xfId="0" applyFill="1" applyAlignment="1">
      <alignment vertical="center"/>
    </xf>
    <xf numFmtId="0" fontId="0" fillId="2" borderId="0" xfId="0" applyFont="1" applyFill="1" applyAlignment="1">
      <alignment vertical="center"/>
    </xf>
    <xf numFmtId="0" fontId="0" fillId="0" borderId="0" xfId="0" applyBorder="1"/>
    <xf numFmtId="0" fontId="7" fillId="0" borderId="0" xfId="0" applyFont="1"/>
    <xf numFmtId="0" fontId="8" fillId="2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vertical="center"/>
    </xf>
    <xf numFmtId="0" fontId="4" fillId="6" borderId="4" xfId="0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0" fontId="4" fillId="3" borderId="4" xfId="0" applyFont="1" applyFill="1" applyBorder="1" applyAlignment="1">
      <alignment horizontal="right" vertical="center"/>
    </xf>
    <xf numFmtId="6" fontId="4" fillId="2" borderId="4" xfId="0" applyNumberFormat="1" applyFont="1" applyFill="1" applyBorder="1" applyAlignment="1">
      <alignment horizontal="left" vertical="center"/>
    </xf>
    <xf numFmtId="6" fontId="4" fillId="2" borderId="4" xfId="0" applyNumberFormat="1" applyFont="1" applyFill="1" applyBorder="1" applyAlignment="1">
      <alignment horizontal="right" vertical="center"/>
    </xf>
    <xf numFmtId="0" fontId="0" fillId="2" borderId="0" xfId="0" applyFont="1" applyFill="1" applyAlignment="1">
      <alignment vertical="center" wrapText="1"/>
    </xf>
    <xf numFmtId="6" fontId="0" fillId="0" borderId="0" xfId="0" applyNumberFormat="1"/>
    <xf numFmtId="164" fontId="4" fillId="4" borderId="4" xfId="0" applyNumberFormat="1" applyFont="1" applyFill="1" applyBorder="1" applyAlignment="1">
      <alignment horizontal="right" vertical="center"/>
    </xf>
    <xf numFmtId="164" fontId="4" fillId="5" borderId="4" xfId="0" applyNumberFormat="1" applyFont="1" applyFill="1" applyBorder="1" applyAlignment="1">
      <alignment horizontal="right" vertical="center"/>
    </xf>
    <xf numFmtId="164" fontId="2" fillId="2" borderId="4" xfId="0" applyNumberFormat="1" applyFont="1" applyFill="1" applyBorder="1" applyAlignment="1">
      <alignment horizontal="center" vertical="center"/>
    </xf>
    <xf numFmtId="164" fontId="3" fillId="3" borderId="4" xfId="0" applyNumberFormat="1" applyFont="1" applyFill="1" applyBorder="1" applyAlignment="1">
      <alignment horizontal="right" vertical="center"/>
    </xf>
    <xf numFmtId="164" fontId="0" fillId="5" borderId="4" xfId="0" applyNumberFormat="1" applyFill="1" applyBorder="1" applyAlignment="1">
      <alignment horizontal="right" vertical="center"/>
    </xf>
    <xf numFmtId="164" fontId="0" fillId="6" borderId="4" xfId="0" applyNumberFormat="1" applyFill="1" applyBorder="1" applyAlignment="1">
      <alignment horizontal="right" vertical="center"/>
    </xf>
    <xf numFmtId="164" fontId="0" fillId="2" borderId="4" xfId="0" applyNumberFormat="1" applyFill="1" applyBorder="1" applyAlignment="1">
      <alignment horizontal="right" vertical="center"/>
    </xf>
    <xf numFmtId="164" fontId="0" fillId="7" borderId="4" xfId="0" applyNumberFormat="1" applyFill="1" applyBorder="1" applyAlignment="1">
      <alignment horizontal="right" vertical="center"/>
    </xf>
    <xf numFmtId="164" fontId="6" fillId="2" borderId="4" xfId="0" applyNumberFormat="1" applyFont="1" applyFill="1" applyBorder="1" applyAlignment="1">
      <alignment horizontal="left" vertical="center"/>
    </xf>
    <xf numFmtId="164" fontId="6" fillId="2" borderId="4" xfId="0" applyNumberFormat="1" applyFont="1" applyFill="1" applyBorder="1" applyAlignment="1">
      <alignment horizontal="right" vertical="center"/>
    </xf>
    <xf numFmtId="164" fontId="0" fillId="2" borderId="4" xfId="0" applyNumberFormat="1" applyFill="1" applyBorder="1" applyAlignment="1">
      <alignment vertical="center"/>
    </xf>
    <xf numFmtId="164" fontId="0" fillId="4" borderId="4" xfId="0" applyNumberFormat="1" applyFill="1" applyBorder="1" applyAlignment="1">
      <alignment horizontal="right" vertical="center"/>
    </xf>
    <xf numFmtId="164" fontId="4" fillId="3" borderId="4" xfId="0" applyNumberFormat="1" applyFont="1" applyFill="1" applyBorder="1" applyAlignment="1">
      <alignment vertical="center"/>
    </xf>
    <xf numFmtId="0" fontId="4" fillId="7" borderId="4" xfId="0" applyNumberFormat="1" applyFont="1" applyFill="1" applyBorder="1" applyAlignment="1">
      <alignment vertical="center"/>
    </xf>
    <xf numFmtId="0" fontId="4" fillId="6" borderId="4" xfId="0" applyNumberFormat="1" applyFont="1" applyFill="1" applyBorder="1" applyAlignment="1">
      <alignment vertical="center"/>
    </xf>
    <xf numFmtId="0" fontId="0" fillId="9" borderId="1" xfId="0" applyFill="1" applyBorder="1"/>
    <xf numFmtId="0" fontId="4" fillId="9" borderId="1" xfId="0" applyFont="1" applyFill="1" applyBorder="1" applyAlignment="1">
      <alignment horizontal="right" vertical="center"/>
    </xf>
    <xf numFmtId="0" fontId="0" fillId="0" borderId="0" xfId="0" applyAlignment="1">
      <alignment horizontal="center"/>
    </xf>
    <xf numFmtId="164" fontId="0" fillId="2" borderId="0" xfId="0" applyNumberFormat="1" applyFill="1" applyBorder="1" applyAlignment="1">
      <alignment horizontal="right" vertical="center"/>
    </xf>
    <xf numFmtId="164" fontId="6" fillId="2" borderId="0" xfId="0" applyNumberFormat="1" applyFont="1" applyFill="1" applyBorder="1" applyAlignment="1">
      <alignment horizontal="left" vertical="center"/>
    </xf>
    <xf numFmtId="164" fontId="6" fillId="2" borderId="0" xfId="0" applyNumberFormat="1" applyFont="1" applyFill="1" applyBorder="1" applyAlignment="1">
      <alignment horizontal="right" vertical="center"/>
    </xf>
    <xf numFmtId="164" fontId="0" fillId="2" borderId="0" xfId="0" applyNumberFormat="1" applyFill="1" applyBorder="1" applyAlignment="1">
      <alignment vertical="center"/>
    </xf>
    <xf numFmtId="1" fontId="3" fillId="3" borderId="0" xfId="0" applyNumberFormat="1" applyFont="1" applyFill="1" applyBorder="1" applyAlignment="1">
      <alignment horizontal="right" vertical="center"/>
    </xf>
    <xf numFmtId="1" fontId="0" fillId="4" borderId="0" xfId="0" applyNumberFormat="1" applyFill="1" applyBorder="1" applyAlignment="1">
      <alignment horizontal="right" vertical="center"/>
    </xf>
    <xf numFmtId="1" fontId="4" fillId="3" borderId="0" xfId="0" applyNumberFormat="1" applyFont="1" applyFill="1" applyBorder="1" applyAlignment="1">
      <alignment vertical="center"/>
    </xf>
    <xf numFmtId="0" fontId="0" fillId="2" borderId="0" xfId="0" applyFill="1" applyBorder="1" applyAlignment="1">
      <alignment horizontal="center"/>
    </xf>
    <xf numFmtId="0" fontId="4" fillId="4" borderId="4" xfId="0" applyNumberFormat="1" applyFont="1" applyFill="1" applyBorder="1" applyAlignment="1">
      <alignment horizontal="right" vertical="center"/>
    </xf>
    <xf numFmtId="0" fontId="4" fillId="3" borderId="4" xfId="0" applyNumberFormat="1" applyFont="1" applyFill="1" applyBorder="1" applyAlignment="1">
      <alignment vertical="center"/>
    </xf>
    <xf numFmtId="0" fontId="2" fillId="0" borderId="1" xfId="0" applyNumberFormat="1" applyFont="1" applyFill="1" applyBorder="1" applyAlignment="1">
      <alignment horizontal="center" vertical="center"/>
    </xf>
    <xf numFmtId="0" fontId="0" fillId="10" borderId="1" xfId="0" applyFill="1" applyBorder="1"/>
    <xf numFmtId="0" fontId="0" fillId="0" borderId="0" xfId="0" applyAlignment="1">
      <alignment horizontal="center"/>
    </xf>
    <xf numFmtId="0" fontId="0" fillId="9" borderId="5" xfId="0" applyFill="1" applyBorder="1" applyAlignment="1">
      <alignment horizontal="center"/>
    </xf>
    <xf numFmtId="0" fontId="0" fillId="9" borderId="6" xfId="0" applyFill="1" applyBorder="1" applyAlignment="1">
      <alignment horizontal="center"/>
    </xf>
    <xf numFmtId="0" fontId="0" fillId="9" borderId="7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1543EA-997A-4688-A907-92781F2C6E58}">
  <dimension ref="A1:E21"/>
  <sheetViews>
    <sheetView topLeftCell="A12" zoomScale="172" zoomScaleNormal="172" workbookViewId="0">
      <selection activeCell="E29" sqref="E29"/>
    </sheetView>
  </sheetViews>
  <sheetFormatPr baseColWidth="10" defaultRowHeight="14.4" x14ac:dyDescent="0.3"/>
  <cols>
    <col min="1" max="1" width="49.77734375" customWidth="1"/>
    <col min="2" max="2" width="15.77734375" customWidth="1"/>
    <col min="4" max="4" width="11.33203125" bestFit="1" customWidth="1"/>
  </cols>
  <sheetData>
    <row r="1" spans="1:5" x14ac:dyDescent="0.3">
      <c r="A1" s="78" t="s">
        <v>58</v>
      </c>
      <c r="B1" s="78"/>
      <c r="C1" s="78"/>
      <c r="D1" s="78"/>
    </row>
    <row r="3" spans="1:5" ht="18" x14ac:dyDescent="0.35">
      <c r="A3" s="38" t="s">
        <v>0</v>
      </c>
      <c r="B3" s="79" t="s">
        <v>63</v>
      </c>
      <c r="C3" s="80"/>
      <c r="D3" s="81"/>
    </row>
    <row r="5" spans="1:5" x14ac:dyDescent="0.3">
      <c r="A5" s="3"/>
    </row>
    <row r="6" spans="1:5" x14ac:dyDescent="0.3">
      <c r="A6" s="1" t="s">
        <v>8</v>
      </c>
      <c r="B6" s="31" t="s">
        <v>11</v>
      </c>
      <c r="C6">
        <v>1</v>
      </c>
      <c r="D6" s="3"/>
    </row>
    <row r="7" spans="1:5" x14ac:dyDescent="0.3">
      <c r="A7" s="1" t="s">
        <v>9</v>
      </c>
      <c r="B7" s="63">
        <v>1</v>
      </c>
      <c r="C7" s="3" t="s">
        <v>64</v>
      </c>
      <c r="D7" s="3"/>
    </row>
    <row r="8" spans="1:5" x14ac:dyDescent="0.3">
      <c r="A8" s="1" t="s">
        <v>10</v>
      </c>
      <c r="B8" s="63">
        <v>1</v>
      </c>
      <c r="C8" s="3" t="s">
        <v>56</v>
      </c>
    </row>
    <row r="10" spans="1:5" x14ac:dyDescent="0.3">
      <c r="A10" s="1" t="s">
        <v>12</v>
      </c>
      <c r="B10" s="77"/>
      <c r="C10" t="s">
        <v>53</v>
      </c>
    </row>
    <row r="11" spans="1:5" x14ac:dyDescent="0.3">
      <c r="A11" s="1" t="s">
        <v>13</v>
      </c>
      <c r="B11" s="77"/>
      <c r="C11" t="s">
        <v>53</v>
      </c>
    </row>
    <row r="15" spans="1:5" x14ac:dyDescent="0.3">
      <c r="B15" s="4" t="s">
        <v>14</v>
      </c>
      <c r="C15" s="4" t="s">
        <v>15</v>
      </c>
      <c r="D15" s="4" t="s">
        <v>16</v>
      </c>
      <c r="E15" s="76" t="s">
        <v>62</v>
      </c>
    </row>
    <row r="16" spans="1:5" x14ac:dyDescent="0.3">
      <c r="A16" s="5" t="s">
        <v>59</v>
      </c>
      <c r="B16" s="6"/>
      <c r="C16" s="7"/>
      <c r="D16" s="51">
        <f>SUM(D17:D18)</f>
        <v>0</v>
      </c>
      <c r="E16" s="51"/>
    </row>
    <row r="17" spans="1:5" x14ac:dyDescent="0.3">
      <c r="A17" s="8" t="s">
        <v>60</v>
      </c>
      <c r="B17" s="9">
        <v>1.5</v>
      </c>
      <c r="C17" s="9">
        <f>B7*C6</f>
        <v>1</v>
      </c>
      <c r="D17" s="48">
        <f>B17*C17*B$10</f>
        <v>0</v>
      </c>
      <c r="E17" s="74">
        <f>B17*C17</f>
        <v>1.5</v>
      </c>
    </row>
    <row r="18" spans="1:5" x14ac:dyDescent="0.3">
      <c r="A18" s="8" t="s">
        <v>61</v>
      </c>
      <c r="B18" s="9">
        <v>0.5</v>
      </c>
      <c r="C18" s="9">
        <f>B8*C6</f>
        <v>1</v>
      </c>
      <c r="D18" s="48">
        <f>B18*C18*B$11</f>
        <v>0</v>
      </c>
      <c r="E18" s="74">
        <f>B18*C18</f>
        <v>0.5</v>
      </c>
    </row>
    <row r="20" spans="1:5" x14ac:dyDescent="0.3">
      <c r="A20" s="5" t="s">
        <v>16</v>
      </c>
      <c r="B20" s="40"/>
      <c r="C20" s="40"/>
      <c r="D20" s="60">
        <f>D16</f>
        <v>0</v>
      </c>
      <c r="E20" s="75">
        <f>SUM(E17:E18)</f>
        <v>2</v>
      </c>
    </row>
    <row r="21" spans="1:5" x14ac:dyDescent="0.3">
      <c r="D21" s="47"/>
    </row>
  </sheetData>
  <mergeCells count="2">
    <mergeCell ref="A1:D1"/>
    <mergeCell ref="B3:D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2BD35B-C7DD-4B6A-B959-B620C3AE5037}">
  <dimension ref="A1:J69"/>
  <sheetViews>
    <sheetView showGridLines="0" tabSelected="1" zoomScale="129" zoomScaleNormal="129" workbookViewId="0">
      <selection activeCell="B11" sqref="B11"/>
    </sheetView>
  </sheetViews>
  <sheetFormatPr baseColWidth="10" defaultRowHeight="14.4" x14ac:dyDescent="0.3"/>
  <cols>
    <col min="1" max="1" width="49.77734375" customWidth="1"/>
    <col min="2" max="2" width="15.77734375" customWidth="1"/>
    <col min="4" max="4" width="11.33203125" bestFit="1" customWidth="1"/>
    <col min="5" max="5" width="11.33203125" customWidth="1"/>
  </cols>
  <sheetData>
    <row r="1" spans="1:5" x14ac:dyDescent="0.3">
      <c r="A1" s="78" t="s">
        <v>54</v>
      </c>
      <c r="B1" s="78"/>
      <c r="C1" s="78"/>
      <c r="D1" s="78"/>
      <c r="E1" s="65"/>
    </row>
    <row r="3" spans="1:5" ht="18" x14ac:dyDescent="0.35">
      <c r="A3" s="38" t="s">
        <v>0</v>
      </c>
      <c r="B3" s="79" t="s">
        <v>65</v>
      </c>
      <c r="C3" s="80"/>
      <c r="D3" s="81"/>
      <c r="E3" s="73"/>
    </row>
    <row r="6" spans="1:5" x14ac:dyDescent="0.3">
      <c r="A6" s="1" t="s">
        <v>1</v>
      </c>
      <c r="B6" s="64">
        <v>1</v>
      </c>
    </row>
    <row r="7" spans="1:5" x14ac:dyDescent="0.3">
      <c r="A7" s="1" t="s">
        <v>2</v>
      </c>
      <c r="B7" s="64">
        <v>4</v>
      </c>
    </row>
    <row r="8" spans="1:5" x14ac:dyDescent="0.3">
      <c r="A8" s="1" t="s">
        <v>3</v>
      </c>
      <c r="B8" s="64">
        <v>5</v>
      </c>
    </row>
    <row r="9" spans="1:5" x14ac:dyDescent="0.3">
      <c r="A9" s="2" t="s">
        <v>4</v>
      </c>
      <c r="B9" s="64"/>
    </row>
    <row r="10" spans="1:5" x14ac:dyDescent="0.3">
      <c r="A10" s="1" t="s">
        <v>5</v>
      </c>
      <c r="B10" s="64">
        <v>23</v>
      </c>
    </row>
    <row r="11" spans="1:5" x14ac:dyDescent="0.3">
      <c r="A11" s="1" t="s">
        <v>6</v>
      </c>
      <c r="B11" s="30">
        <v>2</v>
      </c>
    </row>
    <row r="12" spans="1:5" x14ac:dyDescent="0.3">
      <c r="A12" s="1" t="s">
        <v>7</v>
      </c>
      <c r="B12" s="30">
        <f>B10*2</f>
        <v>46</v>
      </c>
    </row>
    <row r="13" spans="1:5" x14ac:dyDescent="0.3">
      <c r="A13" s="1"/>
    </row>
    <row r="14" spans="1:5" ht="28.8" x14ac:dyDescent="0.3">
      <c r="A14" s="46" t="s">
        <v>52</v>
      </c>
      <c r="B14" s="63">
        <v>0</v>
      </c>
    </row>
    <row r="15" spans="1:5" x14ac:dyDescent="0.3">
      <c r="A15" s="36"/>
      <c r="B15" s="37"/>
    </row>
    <row r="16" spans="1:5" x14ac:dyDescent="0.3">
      <c r="A16" s="36"/>
      <c r="B16" s="37"/>
    </row>
    <row r="17" spans="1:10" x14ac:dyDescent="0.3">
      <c r="A17" s="1" t="s">
        <v>8</v>
      </c>
      <c r="B17" s="31" t="s">
        <v>11</v>
      </c>
      <c r="C17">
        <v>1</v>
      </c>
      <c r="D17" s="3"/>
      <c r="E17" s="3"/>
    </row>
    <row r="18" spans="1:10" x14ac:dyDescent="0.3">
      <c r="A18" s="1" t="s">
        <v>9</v>
      </c>
      <c r="B18" s="63">
        <v>1</v>
      </c>
      <c r="C18" s="3" t="s">
        <v>64</v>
      </c>
      <c r="D18" s="3"/>
      <c r="E18" s="3"/>
    </row>
    <row r="19" spans="1:10" x14ac:dyDescent="0.3">
      <c r="A19" s="1" t="s">
        <v>10</v>
      </c>
      <c r="B19" s="63">
        <v>1</v>
      </c>
      <c r="C19" s="3" t="s">
        <v>56</v>
      </c>
    </row>
    <row r="21" spans="1:10" x14ac:dyDescent="0.3">
      <c r="A21" s="1" t="s">
        <v>12</v>
      </c>
      <c r="B21" s="77"/>
      <c r="C21" t="s">
        <v>53</v>
      </c>
    </row>
    <row r="22" spans="1:10" x14ac:dyDescent="0.3">
      <c r="A22" s="1" t="s">
        <v>13</v>
      </c>
      <c r="B22" s="77"/>
      <c r="C22" t="s">
        <v>53</v>
      </c>
    </row>
    <row r="25" spans="1:10" x14ac:dyDescent="0.3">
      <c r="I25" s="32"/>
      <c r="J25" s="3" t="s">
        <v>47</v>
      </c>
    </row>
    <row r="26" spans="1:10" x14ac:dyDescent="0.3">
      <c r="B26" s="4" t="s">
        <v>14</v>
      </c>
      <c r="C26" s="4" t="s">
        <v>15</v>
      </c>
      <c r="D26" s="4" t="s">
        <v>16</v>
      </c>
      <c r="E26" s="4" t="s">
        <v>57</v>
      </c>
      <c r="I26" s="33"/>
      <c r="J26" s="3" t="s">
        <v>48</v>
      </c>
    </row>
    <row r="27" spans="1:10" x14ac:dyDescent="0.3">
      <c r="A27" s="5" t="s">
        <v>55</v>
      </c>
      <c r="B27" s="6"/>
      <c r="C27" s="7"/>
      <c r="D27" s="51">
        <f>SUM(D28:D30)</f>
        <v>0</v>
      </c>
      <c r="E27" s="70">
        <f>SUM(E28:E30)</f>
        <v>2.5</v>
      </c>
      <c r="I27" s="34"/>
      <c r="J27" s="3" t="s">
        <v>49</v>
      </c>
    </row>
    <row r="28" spans="1:10" x14ac:dyDescent="0.3">
      <c r="A28" s="8" t="s">
        <v>17</v>
      </c>
      <c r="B28" s="9">
        <v>0.5</v>
      </c>
      <c r="C28" s="9">
        <f>B18*C17</f>
        <v>1</v>
      </c>
      <c r="D28" s="48">
        <f>B28*C28*B$21</f>
        <v>0</v>
      </c>
      <c r="E28" s="9">
        <f>B28*C28</f>
        <v>0.5</v>
      </c>
      <c r="I28" s="35"/>
      <c r="J28" s="3" t="s">
        <v>50</v>
      </c>
    </row>
    <row r="29" spans="1:10" x14ac:dyDescent="0.3">
      <c r="A29" s="8" t="s">
        <v>18</v>
      </c>
      <c r="B29" s="9">
        <v>0.5</v>
      </c>
      <c r="C29" s="9">
        <f>B19*C17</f>
        <v>1</v>
      </c>
      <c r="D29" s="48">
        <f>B29*C29*B$22</f>
        <v>0</v>
      </c>
      <c r="E29" s="9">
        <f>B29*C29</f>
        <v>0.5</v>
      </c>
    </row>
    <row r="30" spans="1:10" x14ac:dyDescent="0.3">
      <c r="A30" s="10" t="s">
        <v>19</v>
      </c>
      <c r="B30" s="11">
        <v>1.5</v>
      </c>
      <c r="C30" s="11">
        <f>B6*C17</f>
        <v>1</v>
      </c>
      <c r="D30" s="49">
        <f>B30*C30*$B$21</f>
        <v>0</v>
      </c>
      <c r="E30" s="11">
        <f>B30*C30</f>
        <v>1.5</v>
      </c>
    </row>
    <row r="31" spans="1:10" x14ac:dyDescent="0.3">
      <c r="A31" s="12"/>
      <c r="B31" s="39"/>
      <c r="C31" s="13"/>
      <c r="D31" s="50"/>
    </row>
    <row r="32" spans="1:10" x14ac:dyDescent="0.3">
      <c r="A32" s="5" t="s">
        <v>20</v>
      </c>
      <c r="B32" s="40"/>
      <c r="C32" s="7"/>
      <c r="D32" s="51">
        <f>SUM(D33:D36)</f>
        <v>0</v>
      </c>
      <c r="E32" s="7">
        <f>SUM(E33:E36)</f>
        <v>11</v>
      </c>
      <c r="F32" t="s">
        <v>47</v>
      </c>
    </row>
    <row r="33" spans="1:5" x14ac:dyDescent="0.3">
      <c r="A33" s="10" t="s">
        <v>21</v>
      </c>
      <c r="B33" s="11">
        <v>0.5</v>
      </c>
      <c r="C33" s="14">
        <f>B6</f>
        <v>1</v>
      </c>
      <c r="D33" s="52">
        <f>B33*C33*$B$21</f>
        <v>0</v>
      </c>
      <c r="E33" s="11">
        <f>B33*C33</f>
        <v>0.5</v>
      </c>
    </row>
    <row r="34" spans="1:5" x14ac:dyDescent="0.3">
      <c r="A34" s="10" t="s">
        <v>22</v>
      </c>
      <c r="B34" s="11">
        <v>0.5</v>
      </c>
      <c r="C34" s="14">
        <f>B6</f>
        <v>1</v>
      </c>
      <c r="D34" s="52">
        <f>B34*C34*$B$21</f>
        <v>0</v>
      </c>
      <c r="E34" s="11">
        <f>B34*C34</f>
        <v>0.5</v>
      </c>
    </row>
    <row r="35" spans="1:5" x14ac:dyDescent="0.3">
      <c r="A35" s="15" t="s">
        <v>23</v>
      </c>
      <c r="B35" s="41">
        <v>1</v>
      </c>
      <c r="C35" s="16">
        <f>B8</f>
        <v>5</v>
      </c>
      <c r="D35" s="53">
        <f>B35*C35*$B$21</f>
        <v>0</v>
      </c>
      <c r="E35" s="41">
        <f>B35*C35</f>
        <v>5</v>
      </c>
    </row>
    <row r="36" spans="1:5" x14ac:dyDescent="0.3">
      <c r="A36" s="15" t="s">
        <v>19</v>
      </c>
      <c r="B36" s="41">
        <v>1</v>
      </c>
      <c r="C36" s="16">
        <f>B8</f>
        <v>5</v>
      </c>
      <c r="D36" s="53">
        <f>B36*C36*$B$21</f>
        <v>0</v>
      </c>
      <c r="E36" s="41">
        <f>B36*C36</f>
        <v>5</v>
      </c>
    </row>
    <row r="37" spans="1:5" x14ac:dyDescent="0.3">
      <c r="A37" s="17"/>
      <c r="B37" s="42"/>
      <c r="C37" s="19"/>
      <c r="D37" s="54"/>
    </row>
    <row r="38" spans="1:5" x14ac:dyDescent="0.3">
      <c r="A38" s="5" t="s">
        <v>24</v>
      </c>
      <c r="B38" s="43"/>
      <c r="C38" s="7"/>
      <c r="D38" s="51">
        <f>SUM(D39:D49)</f>
        <v>0</v>
      </c>
      <c r="E38" s="7">
        <f>SUM(E39:E49)</f>
        <v>40.5</v>
      </c>
    </row>
    <row r="39" spans="1:5" x14ac:dyDescent="0.3">
      <c r="A39" s="20" t="s">
        <v>25</v>
      </c>
      <c r="B39" s="61">
        <v>0.5</v>
      </c>
      <c r="C39" s="21">
        <f>$B$7</f>
        <v>4</v>
      </c>
      <c r="D39" s="55">
        <f>B39*C39*$B$21</f>
        <v>0</v>
      </c>
      <c r="E39" s="21">
        <f t="shared" ref="E39:E49" si="0">B39*C39</f>
        <v>2</v>
      </c>
    </row>
    <row r="40" spans="1:5" x14ac:dyDescent="0.3">
      <c r="A40" s="20" t="s">
        <v>26</v>
      </c>
      <c r="B40" s="61">
        <v>2</v>
      </c>
      <c r="C40" s="21">
        <f t="shared" ref="C40:C41" si="1">$B$7</f>
        <v>4</v>
      </c>
      <c r="D40" s="55">
        <f t="shared" ref="D40:D47" si="2">B40*C40*$B$21</f>
        <v>0</v>
      </c>
      <c r="E40" s="21">
        <f t="shared" si="0"/>
        <v>8</v>
      </c>
    </row>
    <row r="41" spans="1:5" x14ac:dyDescent="0.3">
      <c r="A41" s="20" t="s">
        <v>27</v>
      </c>
      <c r="B41" s="61">
        <v>2</v>
      </c>
      <c r="C41" s="21">
        <f t="shared" si="1"/>
        <v>4</v>
      </c>
      <c r="D41" s="55">
        <f t="shared" si="2"/>
        <v>0</v>
      </c>
      <c r="E41" s="21">
        <f t="shared" si="0"/>
        <v>8</v>
      </c>
    </row>
    <row r="42" spans="1:5" x14ac:dyDescent="0.3">
      <c r="A42" s="15" t="s">
        <v>28</v>
      </c>
      <c r="B42" s="62">
        <v>1.5</v>
      </c>
      <c r="C42" s="16">
        <f>$B$8</f>
        <v>5</v>
      </c>
      <c r="D42" s="53">
        <f>B42*C42*$B$21</f>
        <v>0</v>
      </c>
      <c r="E42" s="41">
        <f t="shared" si="0"/>
        <v>7.5</v>
      </c>
    </row>
    <row r="43" spans="1:5" x14ac:dyDescent="0.3">
      <c r="A43" s="15" t="s">
        <v>29</v>
      </c>
      <c r="B43" s="62">
        <v>0</v>
      </c>
      <c r="C43" s="16">
        <f>$B$8</f>
        <v>5</v>
      </c>
      <c r="D43" s="53">
        <f t="shared" si="2"/>
        <v>0</v>
      </c>
      <c r="E43" s="41">
        <f t="shared" si="0"/>
        <v>0</v>
      </c>
    </row>
    <row r="44" spans="1:5" x14ac:dyDescent="0.3">
      <c r="A44" s="15" t="s">
        <v>30</v>
      </c>
      <c r="B44" s="62">
        <v>0.5</v>
      </c>
      <c r="C44" s="16">
        <f t="shared" ref="C44:C48" si="3">$B$8</f>
        <v>5</v>
      </c>
      <c r="D44" s="53">
        <f t="shared" si="2"/>
        <v>0</v>
      </c>
      <c r="E44" s="41">
        <f t="shared" si="0"/>
        <v>2.5</v>
      </c>
    </row>
    <row r="45" spans="1:5" x14ac:dyDescent="0.3">
      <c r="A45" s="15" t="s">
        <v>31</v>
      </c>
      <c r="B45" s="62">
        <v>0.5</v>
      </c>
      <c r="C45" s="16">
        <f t="shared" si="3"/>
        <v>5</v>
      </c>
      <c r="D45" s="53">
        <f t="shared" si="2"/>
        <v>0</v>
      </c>
      <c r="E45" s="41">
        <f t="shared" si="0"/>
        <v>2.5</v>
      </c>
    </row>
    <row r="46" spans="1:5" x14ac:dyDescent="0.3">
      <c r="A46" s="15" t="s">
        <v>32</v>
      </c>
      <c r="B46" s="62">
        <v>1</v>
      </c>
      <c r="C46" s="16">
        <f t="shared" si="3"/>
        <v>5</v>
      </c>
      <c r="D46" s="53">
        <f t="shared" si="2"/>
        <v>0</v>
      </c>
      <c r="E46" s="41">
        <f t="shared" si="0"/>
        <v>5</v>
      </c>
    </row>
    <row r="47" spans="1:5" x14ac:dyDescent="0.3">
      <c r="A47" s="15" t="s">
        <v>33</v>
      </c>
      <c r="B47" s="62">
        <v>0.5</v>
      </c>
      <c r="C47" s="16">
        <f t="shared" si="3"/>
        <v>5</v>
      </c>
      <c r="D47" s="53">
        <f t="shared" si="2"/>
        <v>0</v>
      </c>
      <c r="E47" s="41">
        <f t="shared" si="0"/>
        <v>2.5</v>
      </c>
    </row>
    <row r="48" spans="1:5" x14ac:dyDescent="0.3">
      <c r="A48" s="15" t="s">
        <v>34</v>
      </c>
      <c r="B48" s="62">
        <v>0.5</v>
      </c>
      <c r="C48" s="16">
        <f t="shared" si="3"/>
        <v>5</v>
      </c>
      <c r="D48" s="53">
        <f>B48*C48*$B$21</f>
        <v>0</v>
      </c>
      <c r="E48" s="41">
        <f t="shared" si="0"/>
        <v>2.5</v>
      </c>
    </row>
    <row r="49" spans="1:5" x14ac:dyDescent="0.3">
      <c r="A49" s="15" t="s">
        <v>35</v>
      </c>
      <c r="B49" s="62">
        <v>3</v>
      </c>
      <c r="C49" s="16">
        <f>$B$9</f>
        <v>0</v>
      </c>
      <c r="D49" s="53">
        <f>B49*C49*$B$21</f>
        <v>0</v>
      </c>
      <c r="E49" s="41">
        <f t="shared" si="0"/>
        <v>0</v>
      </c>
    </row>
    <row r="50" spans="1:5" x14ac:dyDescent="0.3">
      <c r="A50" s="12"/>
      <c r="B50" s="42"/>
      <c r="C50" s="19"/>
      <c r="D50" s="54"/>
      <c r="E50" s="66"/>
    </row>
    <row r="51" spans="1:5" x14ac:dyDescent="0.3">
      <c r="A51" s="5" t="s">
        <v>36</v>
      </c>
      <c r="B51" s="43"/>
      <c r="C51" s="7"/>
      <c r="D51" s="51">
        <f>SUM(D52:D54)</f>
        <v>0</v>
      </c>
      <c r="E51" s="70">
        <f>SUM(E52:E54)</f>
        <v>25</v>
      </c>
    </row>
    <row r="52" spans="1:5" x14ac:dyDescent="0.3">
      <c r="A52" s="23" t="s">
        <v>37</v>
      </c>
      <c r="B52" s="41">
        <v>2</v>
      </c>
      <c r="C52" s="24">
        <f>$B$8</f>
        <v>5</v>
      </c>
      <c r="D52" s="53">
        <f>B52*C52*$B$21</f>
        <v>0</v>
      </c>
      <c r="E52" s="24">
        <f>B52*C52</f>
        <v>10</v>
      </c>
    </row>
    <row r="53" spans="1:5" x14ac:dyDescent="0.3">
      <c r="A53" s="25" t="s">
        <v>38</v>
      </c>
      <c r="B53" s="41">
        <v>3</v>
      </c>
      <c r="C53" s="24">
        <f>$B$8</f>
        <v>5</v>
      </c>
      <c r="D53" s="53">
        <f>B53*C53*$B$21</f>
        <v>0</v>
      </c>
      <c r="E53" s="24">
        <f>B53*C53</f>
        <v>15</v>
      </c>
    </row>
    <row r="54" spans="1:5" x14ac:dyDescent="0.3">
      <c r="A54" s="25" t="s">
        <v>35</v>
      </c>
      <c r="B54" s="41">
        <v>3</v>
      </c>
      <c r="C54" s="24">
        <f>$B$9</f>
        <v>0</v>
      </c>
      <c r="D54" s="53">
        <f>B54*C54*$B$21</f>
        <v>0</v>
      </c>
      <c r="E54" s="24">
        <f>B54*C54</f>
        <v>0</v>
      </c>
    </row>
    <row r="55" spans="1:5" x14ac:dyDescent="0.3">
      <c r="A55" s="17"/>
      <c r="B55" s="44"/>
      <c r="C55" s="26"/>
      <c r="D55" s="56"/>
      <c r="E55" s="67"/>
    </row>
    <row r="56" spans="1:5" x14ac:dyDescent="0.3">
      <c r="A56" s="5" t="s">
        <v>39</v>
      </c>
      <c r="B56" s="40"/>
      <c r="C56" s="7"/>
      <c r="D56" s="51">
        <f>D57</f>
        <v>0</v>
      </c>
      <c r="E56" s="70">
        <f>E57</f>
        <v>23</v>
      </c>
    </row>
    <row r="57" spans="1:5" x14ac:dyDescent="0.3">
      <c r="A57" s="8" t="s">
        <v>40</v>
      </c>
      <c r="B57" s="27">
        <v>0.5</v>
      </c>
      <c r="C57" s="27">
        <f>B12</f>
        <v>46</v>
      </c>
      <c r="D57" s="48">
        <f>B57*C57*$B$22</f>
        <v>0</v>
      </c>
      <c r="E57" s="27">
        <f>B57*C57</f>
        <v>23</v>
      </c>
    </row>
    <row r="58" spans="1:5" x14ac:dyDescent="0.3">
      <c r="A58" s="17"/>
      <c r="B58" s="45"/>
      <c r="C58" s="28"/>
      <c r="D58" s="57"/>
      <c r="E58" s="68"/>
    </row>
    <row r="59" spans="1:5" x14ac:dyDescent="0.3">
      <c r="A59" s="5" t="s">
        <v>41</v>
      </c>
      <c r="B59" s="40"/>
      <c r="C59" s="7"/>
      <c r="D59" s="51">
        <f>SUM(D60:D61)</f>
        <v>0</v>
      </c>
      <c r="E59" s="70">
        <f>SUM(E60:E61)</f>
        <v>10</v>
      </c>
    </row>
    <row r="60" spans="1:5" x14ac:dyDescent="0.3">
      <c r="A60" s="15" t="s">
        <v>42</v>
      </c>
      <c r="B60" s="24">
        <v>1</v>
      </c>
      <c r="C60" s="24">
        <f>$B$8</f>
        <v>5</v>
      </c>
      <c r="D60" s="53">
        <f>B60*C60*$B$21</f>
        <v>0</v>
      </c>
      <c r="E60" s="24">
        <f>B60*C60</f>
        <v>5</v>
      </c>
    </row>
    <row r="61" spans="1:5" x14ac:dyDescent="0.3">
      <c r="A61" s="15" t="s">
        <v>43</v>
      </c>
      <c r="B61" s="24">
        <v>1</v>
      </c>
      <c r="C61" s="24">
        <f>$B$8</f>
        <v>5</v>
      </c>
      <c r="D61" s="53">
        <f>B61*C61*$B$21</f>
        <v>0</v>
      </c>
      <c r="E61" s="24">
        <f>B61*C61</f>
        <v>5</v>
      </c>
    </row>
    <row r="62" spans="1:5" x14ac:dyDescent="0.3">
      <c r="A62" s="12"/>
      <c r="B62" s="42"/>
      <c r="C62" s="18"/>
      <c r="D62" s="58"/>
      <c r="E62" s="69"/>
    </row>
    <row r="63" spans="1:5" x14ac:dyDescent="0.3">
      <c r="A63" s="5" t="s">
        <v>44</v>
      </c>
      <c r="B63" s="40"/>
      <c r="C63" s="7"/>
      <c r="D63" s="51">
        <f>SUM(D64:D66)</f>
        <v>0</v>
      </c>
      <c r="E63" s="70">
        <f>SUM(E64:E65)</f>
        <v>10</v>
      </c>
    </row>
    <row r="64" spans="1:5" x14ac:dyDescent="0.3">
      <c r="A64" s="25" t="s">
        <v>45</v>
      </c>
      <c r="B64" s="41">
        <v>1</v>
      </c>
      <c r="C64" s="22">
        <f>$B$8</f>
        <v>5</v>
      </c>
      <c r="D64" s="53">
        <f>B64*C64*$B$21</f>
        <v>0</v>
      </c>
      <c r="E64" s="22">
        <f>B64*C64</f>
        <v>5</v>
      </c>
    </row>
    <row r="65" spans="1:5" x14ac:dyDescent="0.3">
      <c r="A65" s="25" t="s">
        <v>46</v>
      </c>
      <c r="B65" s="41">
        <v>1</v>
      </c>
      <c r="C65" s="22">
        <f>$B$8</f>
        <v>5</v>
      </c>
      <c r="D65" s="53">
        <f>B65*C65*$B$21</f>
        <v>0</v>
      </c>
      <c r="E65" s="22">
        <f>B65*C65</f>
        <v>5</v>
      </c>
    </row>
    <row r="66" spans="1:5" x14ac:dyDescent="0.3">
      <c r="A66" s="29" t="s">
        <v>51</v>
      </c>
      <c r="B66" s="9">
        <v>1</v>
      </c>
      <c r="C66" s="27">
        <f>B14</f>
        <v>0</v>
      </c>
      <c r="D66" s="59">
        <f>B66*C66*B$21</f>
        <v>0</v>
      </c>
      <c r="E66" s="71">
        <f>B66*C66</f>
        <v>0</v>
      </c>
    </row>
    <row r="68" spans="1:5" x14ac:dyDescent="0.3">
      <c r="A68" s="5" t="s">
        <v>16</v>
      </c>
      <c r="B68" s="40"/>
      <c r="C68" s="40"/>
      <c r="D68" s="60">
        <f>D27+D32+D38+D51+D56+D59+D63</f>
        <v>0</v>
      </c>
      <c r="E68" s="72">
        <f>E27+E32+E38+E51+E56+E59+E63</f>
        <v>122</v>
      </c>
    </row>
    <row r="69" spans="1:5" x14ac:dyDescent="0.3">
      <c r="D69" s="47"/>
      <c r="E69" s="47"/>
    </row>
  </sheetData>
  <mergeCells count="2">
    <mergeCell ref="B3:D3"/>
    <mergeCell ref="A1:D1"/>
  </mergeCells>
  <pageMargins left="0.7" right="0.7" top="0.75" bottom="0.75" header="0.3" footer="0.3"/>
  <pageSetup paperSize="9" orientation="portrait" r:id="rId1"/>
  <ignoredErrors>
    <ignoredError sqref="C34:C35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formation</vt:lpstr>
      <vt:lpstr>écoles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Lopez</dc:creator>
  <cp:lastModifiedBy>Julie</cp:lastModifiedBy>
  <cp:lastPrinted>2020-09-22T09:05:28Z</cp:lastPrinted>
  <dcterms:created xsi:type="dcterms:W3CDTF">2020-09-22T08:23:44Z</dcterms:created>
  <dcterms:modified xsi:type="dcterms:W3CDTF">2021-06-28T15:18:13Z</dcterms:modified>
</cp:coreProperties>
</file>